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8910" windowHeight="6240" tabRatio="592" activeTab="0"/>
  </bookViews>
  <sheets>
    <sheet name="PLAN 01" sheetId="1" r:id="rId1"/>
  </sheets>
  <definedNames>
    <definedName name="_xlnm.Print_Area" localSheetId="0">'PLAN 01'!$A$1:$U$20</definedName>
    <definedName name="subtotal">'PLAN 01'!#REF!</definedName>
  </definedNames>
  <calcPr fullCalcOnLoad="1"/>
</workbook>
</file>

<file path=xl/sharedStrings.xml><?xml version="1.0" encoding="utf-8"?>
<sst xmlns="http://schemas.openxmlformats.org/spreadsheetml/2006/main" count="33" uniqueCount="19">
  <si>
    <t>VALOR TOTAL</t>
  </si>
  <si>
    <t>TOTAL</t>
  </si>
  <si>
    <t>ESTIMATIVA DA ADMINISTRAÇÃO</t>
  </si>
  <si>
    <t>MENOR PREÇO</t>
  </si>
  <si>
    <t>% EM RELAÇÃO 
À MÉDIA</t>
  </si>
  <si>
    <t>% SOBRE O MENOR VALOR</t>
  </si>
  <si>
    <t>ITEM</t>
  </si>
  <si>
    <t>DESCRIÇÃO DOS SERVIÇOS</t>
  </si>
  <si>
    <t>EPP</t>
  </si>
  <si>
    <t>ME</t>
  </si>
  <si>
    <t>contratação</t>
  </si>
  <si>
    <t>quantidade</t>
  </si>
  <si>
    <t>unidade</t>
  </si>
  <si>
    <t>Socorro, 09 de abril de 2019.</t>
  </si>
  <si>
    <t>Contratação de empresa especializada, com instrutor credenciado junto a Polícia Federal, para ministrar cursos de treinamento de tiro de revólver e pistola, para promover treinamento especializado e orientação técnica para os Guardas Civis Municipais, conforme especificações contidas no anexo II – Projeto Básico do Edital.</t>
  </si>
  <si>
    <t>LB LIBERTY ASSESSORIA E CONSULTORIA LTDA - ME</t>
  </si>
  <si>
    <t>R. A. MANCO SERVIÇOS ME</t>
  </si>
  <si>
    <t>SUELLEN ROBERTA CORREA NERY - MEI</t>
  </si>
  <si>
    <t xml:space="preserve">PROCESSO Nº 019/2019/PMES - CONVITE Nº 005/2019 - Objeto: Contratação de empresa especializada, com instrutor credenciado junto a Polícia Federal, para ministrar cursos de treinamento de tiro de revólver e pistola, para promover treinamento especializado e orientação técnica para os Guardas Civis Municipais, conforme especificações contidas no anexo II – Projeto Básico do Edital. 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</si>
</sst>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&quot;R$ &quot;* #,##0.0_);_(&quot;R$ &quot;* \(#,##0.0\);_(&quot;R$ &quot;* &quot;-&quot;??_);_(@_)"/>
    <numFmt numFmtId="182" formatCode="_(&quot;R$ &quot;* #,##0.000_);_(&quot;R$ &quot;* \(#,##0.000\);_(&quot;R$ &quot;* &quot;-&quot;??_);_(@_)"/>
    <numFmt numFmtId="183" formatCode="_(&quot;R$ &quot;* #,##0.0000_);_(&quot;R$ &quot;* \(#,##0.0000\);_(&quot;R$ &quot;* &quot;-&quot;??_);_(@_)"/>
    <numFmt numFmtId="184" formatCode="[$€-2]\ #,##0.00_);[Red]\([$€-2]\ #,##0.00\)"/>
    <numFmt numFmtId="185" formatCode="0.0%"/>
    <numFmt numFmtId="186" formatCode="0.000"/>
    <numFmt numFmtId="187" formatCode="0.0"/>
    <numFmt numFmtId="188" formatCode="_(&quot;R$ &quot;* #,##0.000_);_(&quot;R$ &quot;* \(#,##0.000\);_(&quot;R$ &quot;* &quot;-&quot;???_);_(@_)"/>
    <numFmt numFmtId="189" formatCode="0.0000"/>
    <numFmt numFmtId="190" formatCode="0.000%"/>
    <numFmt numFmtId="191" formatCode="0.0000%"/>
    <numFmt numFmtId="192" formatCode="#,##0.000"/>
    <numFmt numFmtId="193" formatCode="#,##0.0"/>
    <numFmt numFmtId="194" formatCode="_(* #,##0.0_);_(* \(#,##0.0\);_(* &quot;-&quot;??_);_(@_)"/>
    <numFmt numFmtId="195" formatCode="_(* #,##0_);_(* \(#,##0\);_(* &quot;-&quot;??_);_(@_)"/>
    <numFmt numFmtId="196" formatCode="&quot;R$&quot;\ #,##0.00"/>
    <numFmt numFmtId="197" formatCode="&quot;Ativado&quot;;&quot;Ativado&quot;;&quot;Desativado&quot;"/>
    <numFmt numFmtId="198" formatCode="_-[$R$-416]\ * #,##0.00_-;\-[$R$-416]\ * #,##0.00_-;_-[$R$-416]\ * &quot;-&quot;??_-;_-@_-"/>
    <numFmt numFmtId="199" formatCode="[$-416]dddd\,\ d&quot; de &quot;mmmm&quot; de &quot;yyyy"/>
    <numFmt numFmtId="200" formatCode="_(&quot;R$ &quot;* #,##0.00000_);_(&quot;R$ &quot;* \(#,##0.00000\);_(&quot;R$ &quot;* &quot;-&quot;??_);_(@_)"/>
    <numFmt numFmtId="201" formatCode="_-* #,##0_-;\-* #,##0_-;_-* &quot;-&quot;??_-;_-@_-"/>
    <numFmt numFmtId="202" formatCode="0.0000000"/>
    <numFmt numFmtId="203" formatCode="0.000000"/>
    <numFmt numFmtId="204" formatCode="_(&quot;R$ &quot;* #,##0_);_(&quot;R$ &quot;* \(#,##0\);_(&quot;R$ &quot;* &quot;-&quot;??_);_(@_)"/>
    <numFmt numFmtId="205" formatCode="#,##0.00&quot; &quot;;&quot; (&quot;#,##0.00&quot;)&quot;;&quot; -&quot;#&quot; &quot;;@&quot; &quot;"/>
    <numFmt numFmtId="206" formatCode="#,##0.00&quot; &quot;;&quot;-&quot;#,##0.00&quot; &quot;;&quot; -&quot;#&quot; &quot;;@&quot; &quot;"/>
    <numFmt numFmtId="207" formatCode="[$R$-416]&quot; &quot;#,##0.00;[Red]&quot;-&quot;[$R$-416]&quot; &quot;#,##0.00"/>
    <numFmt numFmtId="208" formatCode="&quot;R$&quot;\ #,##0.0"/>
    <numFmt numFmtId="209" formatCode="&quot;R$&quot;\ #,##0.000"/>
    <numFmt numFmtId="210" formatCode="&quot;R$&quot;\ #,##0.0000"/>
    <numFmt numFmtId="211" formatCode="&quot;R$&quot;\ #,##0.00000"/>
    <numFmt numFmtId="212" formatCode="&quot;R$&quot;\ #,##0.000000"/>
    <numFmt numFmtId="213" formatCode="&quot;R$&quot;#,##0.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sz val="11"/>
      <color indexed="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48"/>
      <color indexed="8"/>
      <name val="Calibri"/>
      <family val="2"/>
    </font>
    <font>
      <sz val="48"/>
      <name val="Calibri"/>
      <family val="2"/>
    </font>
    <font>
      <b/>
      <sz val="48"/>
      <name val="Calibri"/>
      <family val="2"/>
    </font>
    <font>
      <b/>
      <sz val="72"/>
      <name val="Calibri"/>
      <family val="2"/>
    </font>
    <font>
      <sz val="60"/>
      <name val="Calibri"/>
      <family val="2"/>
    </font>
    <font>
      <b/>
      <sz val="60"/>
      <name val="Calibri"/>
      <family val="2"/>
    </font>
    <font>
      <b/>
      <sz val="66"/>
      <color indexed="8"/>
      <name val="Arial Narrow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48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0" borderId="0" applyNumberFormat="0" applyBorder="0" applyProtection="0">
      <alignment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 applyNumberFormat="0" applyBorder="0" applyProtection="0">
      <alignment/>
    </xf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205" fontId="36" fillId="0" borderId="0" applyBorder="0" applyProtection="0">
      <alignment/>
    </xf>
    <xf numFmtId="205" fontId="36" fillId="0" borderId="0" applyBorder="0" applyProtection="0">
      <alignment/>
    </xf>
    <xf numFmtId="0" fontId="3" fillId="0" borderId="0">
      <alignment/>
      <protection/>
    </xf>
    <xf numFmtId="0" fontId="36" fillId="0" borderId="0" applyNumberFormat="0" applyBorder="0" applyProtection="0">
      <alignment/>
    </xf>
    <xf numFmtId="0" fontId="43" fillId="0" borderId="0" applyNumberFormat="0" applyBorder="0" applyProtection="0">
      <alignment/>
    </xf>
    <xf numFmtId="206" fontId="43" fillId="0" borderId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0" applyNumberFormat="0" applyBorder="0" applyProtection="0">
      <alignment/>
    </xf>
    <xf numFmtId="207" fontId="49" fillId="0" borderId="0" applyBorder="0" applyProtection="0">
      <alignment/>
    </xf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36" fillId="0" borderId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10" fontId="6" fillId="34" borderId="0" xfId="72" applyNumberFormat="1" applyFont="1" applyFill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196" fontId="29" fillId="35" borderId="10" xfId="60" applyNumberFormat="1" applyFont="1" applyFill="1" applyBorder="1" applyAlignment="1">
      <alignment horizontal="right" vertical="center"/>
    </xf>
    <xf numFmtId="10" fontId="30" fillId="35" borderId="10" xfId="72" applyNumberFormat="1" applyFont="1" applyFill="1" applyBorder="1" applyAlignment="1">
      <alignment/>
    </xf>
    <xf numFmtId="10" fontId="30" fillId="36" borderId="10" xfId="72" applyNumberFormat="1" applyFont="1" applyFill="1" applyBorder="1" applyAlignment="1">
      <alignment/>
    </xf>
    <xf numFmtId="196" fontId="29" fillId="0" borderId="10" xfId="6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justify" wrapText="1"/>
    </xf>
    <xf numFmtId="0" fontId="29" fillId="34" borderId="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37" borderId="11" xfId="0" applyFont="1" applyFill="1" applyBorder="1" applyAlignment="1">
      <alignment horizontal="center" wrapText="1"/>
    </xf>
    <xf numFmtId="0" fontId="30" fillId="38" borderId="0" xfId="0" applyFont="1" applyFill="1" applyBorder="1" applyAlignment="1">
      <alignment horizontal="center"/>
    </xf>
    <xf numFmtId="0" fontId="30" fillId="0" borderId="12" xfId="64" applyFont="1" applyFill="1" applyBorder="1" applyAlignment="1">
      <alignment horizontal="center" vertical="center" wrapText="1"/>
      <protection/>
    </xf>
    <xf numFmtId="0" fontId="30" fillId="0" borderId="10" xfId="64" applyFont="1" applyFill="1" applyBorder="1" applyAlignment="1">
      <alignment horizontal="center" vertical="center"/>
      <protection/>
    </xf>
    <xf numFmtId="177" fontId="30" fillId="0" borderId="10" xfId="101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 wrapText="1"/>
    </xf>
    <xf numFmtId="0" fontId="30" fillId="39" borderId="10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30" fillId="41" borderId="11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 wrapText="1"/>
    </xf>
    <xf numFmtId="0" fontId="30" fillId="42" borderId="10" xfId="0" applyFont="1" applyFill="1" applyBorder="1" applyAlignment="1">
      <alignment horizontal="center"/>
    </xf>
    <xf numFmtId="0" fontId="30" fillId="42" borderId="11" xfId="0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 wrapText="1"/>
    </xf>
    <xf numFmtId="0" fontId="30" fillId="37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196" fontId="29" fillId="40" borderId="10" xfId="101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196" fontId="29" fillId="34" borderId="10" xfId="60" applyNumberFormat="1" applyFont="1" applyFill="1" applyBorder="1" applyAlignment="1">
      <alignment horizontal="right" vertical="center"/>
    </xf>
    <xf numFmtId="196" fontId="29" fillId="41" borderId="10" xfId="60" applyNumberFormat="1" applyFont="1" applyFill="1" applyBorder="1" applyAlignment="1">
      <alignment horizontal="right" vertical="center"/>
    </xf>
    <xf numFmtId="196" fontId="29" fillId="19" borderId="10" xfId="6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/>
    </xf>
    <xf numFmtId="196" fontId="33" fillId="40" borderId="13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196" fontId="33" fillId="41" borderId="10" xfId="0" applyNumberFormat="1" applyFont="1" applyFill="1" applyBorder="1" applyAlignment="1">
      <alignment/>
    </xf>
    <xf numFmtId="196" fontId="33" fillId="34" borderId="10" xfId="0" applyNumberFormat="1" applyFont="1" applyFill="1" applyBorder="1" applyAlignment="1">
      <alignment/>
    </xf>
    <xf numFmtId="196" fontId="33" fillId="19" borderId="10" xfId="0" applyNumberFormat="1" applyFont="1" applyFill="1" applyBorder="1" applyAlignment="1">
      <alignment/>
    </xf>
    <xf numFmtId="10" fontId="33" fillId="36" borderId="10" xfId="72" applyNumberFormat="1" applyFont="1" applyFill="1" applyBorder="1" applyAlignment="1">
      <alignment/>
    </xf>
    <xf numFmtId="196" fontId="33" fillId="34" borderId="11" xfId="0" applyNumberFormat="1" applyFont="1" applyFill="1" applyBorder="1" applyAlignment="1">
      <alignment/>
    </xf>
    <xf numFmtId="10" fontId="33" fillId="34" borderId="10" xfId="72" applyNumberFormat="1" applyFont="1" applyFill="1" applyBorder="1" applyAlignment="1">
      <alignment/>
    </xf>
    <xf numFmtId="0" fontId="33" fillId="0" borderId="12" xfId="0" applyFont="1" applyBorder="1" applyAlignment="1">
      <alignment/>
    </xf>
    <xf numFmtId="0" fontId="30" fillId="37" borderId="14" xfId="0" applyFont="1" applyFill="1" applyBorder="1" applyAlignment="1">
      <alignment horizontal="center" wrapText="1"/>
    </xf>
    <xf numFmtId="0" fontId="30" fillId="37" borderId="13" xfId="0" applyFont="1" applyFill="1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176" fontId="30" fillId="34" borderId="11" xfId="0" applyNumberFormat="1" applyFont="1" applyFill="1" applyBorder="1" applyAlignment="1">
      <alignment horizontal="center"/>
    </xf>
    <xf numFmtId="176" fontId="30" fillId="34" borderId="12" xfId="0" applyNumberFormat="1" applyFont="1" applyFill="1" applyBorder="1" applyAlignment="1">
      <alignment horizontal="center"/>
    </xf>
    <xf numFmtId="176" fontId="30" fillId="40" borderId="11" xfId="0" applyNumberFormat="1" applyFont="1" applyFill="1" applyBorder="1" applyAlignment="1">
      <alignment horizontal="center"/>
    </xf>
    <xf numFmtId="176" fontId="30" fillId="40" borderId="12" xfId="0" applyNumberFormat="1" applyFont="1" applyFill="1" applyBorder="1" applyAlignment="1">
      <alignment horizontal="center"/>
    </xf>
    <xf numFmtId="176" fontId="30" fillId="35" borderId="11" xfId="0" applyNumberFormat="1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  <xf numFmtId="0" fontId="30" fillId="39" borderId="11" xfId="0" applyFont="1" applyFill="1" applyBorder="1" applyAlignment="1">
      <alignment horizontal="center" wrapText="1"/>
    </xf>
    <xf numFmtId="0" fontId="30" fillId="39" borderId="12" xfId="0" applyFont="1" applyFill="1" applyBorder="1" applyAlignment="1">
      <alignment horizontal="center" wrapText="1"/>
    </xf>
    <xf numFmtId="0" fontId="31" fillId="35" borderId="0" xfId="0" applyFont="1" applyFill="1" applyBorder="1" applyAlignment="1">
      <alignment horizontal="left" vertical="center" wrapText="1"/>
    </xf>
    <xf numFmtId="0" fontId="30" fillId="39" borderId="10" xfId="0" applyFont="1" applyFill="1" applyBorder="1" applyAlignment="1">
      <alignment horizontal="center" wrapText="1"/>
    </xf>
    <xf numFmtId="0" fontId="30" fillId="37" borderId="10" xfId="0" applyFont="1" applyFill="1" applyBorder="1" applyAlignment="1">
      <alignment horizontal="center" wrapText="1"/>
    </xf>
    <xf numFmtId="0" fontId="30" fillId="43" borderId="18" xfId="0" applyFont="1" applyFill="1" applyBorder="1" applyAlignment="1">
      <alignment horizontal="center"/>
    </xf>
    <xf numFmtId="0" fontId="30" fillId="43" borderId="19" xfId="0" applyFont="1" applyFill="1" applyBorder="1" applyAlignment="1">
      <alignment horizontal="center"/>
    </xf>
    <xf numFmtId="0" fontId="30" fillId="43" borderId="20" xfId="0" applyFont="1" applyFill="1" applyBorder="1" applyAlignment="1">
      <alignment horizontal="center"/>
    </xf>
    <xf numFmtId="0" fontId="30" fillId="43" borderId="15" xfId="0" applyFont="1" applyFill="1" applyBorder="1" applyAlignment="1">
      <alignment horizontal="center"/>
    </xf>
    <xf numFmtId="176" fontId="30" fillId="19" borderId="11" xfId="0" applyNumberFormat="1" applyFont="1" applyFill="1" applyBorder="1" applyAlignment="1">
      <alignment horizontal="center"/>
    </xf>
    <xf numFmtId="176" fontId="30" fillId="19" borderId="12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 wrapText="1"/>
    </xf>
    <xf numFmtId="0" fontId="30" fillId="44" borderId="18" xfId="0" applyFont="1" applyFill="1" applyBorder="1" applyAlignment="1">
      <alignment horizontal="center"/>
    </xf>
    <xf numFmtId="0" fontId="30" fillId="44" borderId="21" xfId="0" applyFont="1" applyFill="1" applyBorder="1" applyAlignment="1">
      <alignment horizontal="center"/>
    </xf>
    <xf numFmtId="0" fontId="30" fillId="44" borderId="20" xfId="0" applyFont="1" applyFill="1" applyBorder="1" applyAlignment="1">
      <alignment horizontal="center"/>
    </xf>
    <xf numFmtId="0" fontId="30" fillId="44" borderId="16" xfId="0" applyFont="1" applyFill="1" applyBorder="1" applyAlignment="1">
      <alignment horizontal="center"/>
    </xf>
    <xf numFmtId="0" fontId="30" fillId="45" borderId="18" xfId="0" applyFont="1" applyFill="1" applyBorder="1" applyAlignment="1">
      <alignment horizontal="center"/>
    </xf>
    <xf numFmtId="0" fontId="30" fillId="45" borderId="19" xfId="0" applyFont="1" applyFill="1" applyBorder="1" applyAlignment="1">
      <alignment horizontal="center"/>
    </xf>
    <xf numFmtId="0" fontId="30" fillId="45" borderId="20" xfId="0" applyFont="1" applyFill="1" applyBorder="1" applyAlignment="1">
      <alignment horizontal="center"/>
    </xf>
    <xf numFmtId="0" fontId="30" fillId="45" borderId="15" xfId="0" applyFont="1" applyFill="1" applyBorder="1" applyAlignment="1">
      <alignment horizontal="center"/>
    </xf>
    <xf numFmtId="0" fontId="30" fillId="38" borderId="0" xfId="0" applyFont="1" applyFill="1" applyBorder="1" applyAlignment="1">
      <alignment horizontal="center"/>
    </xf>
    <xf numFmtId="0" fontId="30" fillId="44" borderId="11" xfId="0" applyFont="1" applyFill="1" applyBorder="1" applyAlignment="1">
      <alignment horizontal="center" wrapText="1"/>
    </xf>
    <xf numFmtId="0" fontId="30" fillId="44" borderId="12" xfId="0" applyFont="1" applyFill="1" applyBorder="1" applyAlignment="1">
      <alignment horizontal="center" wrapText="1"/>
    </xf>
    <xf numFmtId="0" fontId="30" fillId="45" borderId="11" xfId="0" applyFont="1" applyFill="1" applyBorder="1" applyAlignment="1">
      <alignment horizontal="center"/>
    </xf>
    <xf numFmtId="0" fontId="30" fillId="45" borderId="17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wrapText="1"/>
    </xf>
    <xf numFmtId="0" fontId="33" fillId="19" borderId="10" xfId="0" applyFont="1" applyFill="1" applyBorder="1" applyAlignment="1">
      <alignment/>
    </xf>
    <xf numFmtId="0" fontId="33" fillId="41" borderId="10" xfId="0" applyFont="1" applyFill="1" applyBorder="1" applyAlignment="1">
      <alignment/>
    </xf>
    <xf numFmtId="10" fontId="30" fillId="41" borderId="10" xfId="72" applyNumberFormat="1" applyFont="1" applyFill="1" applyBorder="1" applyAlignment="1">
      <alignment/>
    </xf>
  </cellXfs>
  <cellStyles count="91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Hiperlink 2" xfId="55"/>
    <cellStyle name="Hiperlink 3" xfId="56"/>
    <cellStyle name="Hiperlink 4" xfId="57"/>
    <cellStyle name="Followed Hyperlink" xfId="58"/>
    <cellStyle name="Incorreto" xfId="59"/>
    <cellStyle name="Currency" xfId="60"/>
    <cellStyle name="Currency [0]" xfId="61"/>
    <cellStyle name="Neutra" xfId="62"/>
    <cellStyle name="Normal 2" xfId="63"/>
    <cellStyle name="Normal 2 2" xfId="64"/>
    <cellStyle name="Normal 3" xfId="65"/>
    <cellStyle name="Normal 3 2" xfId="66"/>
    <cellStyle name="Normal 4" xfId="67"/>
    <cellStyle name="Normal 6" xfId="68"/>
    <cellStyle name="Normal 7" xfId="69"/>
    <cellStyle name="Normal 9" xfId="70"/>
    <cellStyle name="Nota" xfId="71"/>
    <cellStyle name="Percent" xfId="72"/>
    <cellStyle name="Porcentagem 2" xfId="73"/>
    <cellStyle name="Porcentagem 2 2" xfId="74"/>
    <cellStyle name="Porcentagem 3" xfId="75"/>
    <cellStyle name="Porcentagem 3 2" xfId="76"/>
    <cellStyle name="Porcentagem 4" xfId="77"/>
    <cellStyle name="Porcentagem 4 2" xfId="78"/>
    <cellStyle name="Porcentagem 5" xfId="79"/>
    <cellStyle name="Result" xfId="80"/>
    <cellStyle name="Result2" xfId="81"/>
    <cellStyle name="Saída" xfId="82"/>
    <cellStyle name="Comma [0]" xfId="83"/>
    <cellStyle name="Separador de milhares 2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  <cellStyle name="Vírgula 2" xfId="95"/>
    <cellStyle name="Vírgula 2 2" xfId="96"/>
    <cellStyle name="Vírgula 3" xfId="97"/>
    <cellStyle name="Vírgula 3 2" xfId="98"/>
    <cellStyle name="Vírgula 3 3" xfId="99"/>
    <cellStyle name="Vírgula 4" xfId="100"/>
    <cellStyle name="Vírgula 5" xfId="101"/>
    <cellStyle name="Vírgula 5 2" xfId="102"/>
    <cellStyle name="Vírgula 6" xfId="103"/>
    <cellStyle name="Vírgula 7" xfId="104"/>
  </cellStyles>
  <dxfs count="3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27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27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27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27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27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27"/>
        </patternFill>
      </fill>
    </dxf>
    <dxf>
      <font>
        <b/>
        <i/>
      </font>
      <fill>
        <patternFill>
          <bgColor indexed="43"/>
        </patternFill>
      </fill>
    </dxf>
    <dxf>
      <font>
        <b/>
        <i/>
        <strike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1504950</xdr:colOff>
      <xdr:row>16</xdr:row>
      <xdr:rowOff>1181100</xdr:rowOff>
    </xdr:from>
    <xdr:to>
      <xdr:col>10</xdr:col>
      <xdr:colOff>1019175</xdr:colOff>
      <xdr:row>18</xdr:row>
      <xdr:rowOff>1181100</xdr:rowOff>
    </xdr:to>
    <xdr:sp>
      <xdr:nvSpPr>
        <xdr:cNvPr id="1" name="CaixaDeTexto 15"/>
        <xdr:cNvSpPr txBox="1">
          <a:spLocks noChangeArrowheads="1"/>
        </xdr:cNvSpPr>
      </xdr:nvSpPr>
      <xdr:spPr>
        <a:xfrm>
          <a:off x="38585775" y="30137100"/>
          <a:ext cx="20631150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Renata Herrera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Zanon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Membro da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Comissão</a:t>
          </a:r>
        </a:p>
      </xdr:txBody>
    </xdr:sp>
    <xdr:clientData/>
  </xdr:twoCellAnchor>
  <xdr:twoCellAnchor>
    <xdr:from>
      <xdr:col>1</xdr:col>
      <xdr:colOff>190500</xdr:colOff>
      <xdr:row>16</xdr:row>
      <xdr:rowOff>1314450</xdr:rowOff>
    </xdr:from>
    <xdr:to>
      <xdr:col>4</xdr:col>
      <xdr:colOff>381000</xdr:colOff>
      <xdr:row>18</xdr:row>
      <xdr:rowOff>904875</xdr:rowOff>
    </xdr:to>
    <xdr:sp>
      <xdr:nvSpPr>
        <xdr:cNvPr id="2" name="CaixaDeTexto 16"/>
        <xdr:cNvSpPr txBox="1">
          <a:spLocks noChangeArrowheads="1"/>
        </xdr:cNvSpPr>
      </xdr:nvSpPr>
      <xdr:spPr>
        <a:xfrm>
          <a:off x="2124075" y="30270450"/>
          <a:ext cx="21326475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Paulo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Reinaldo de Faria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Presidente da Comissão</a:t>
          </a:r>
        </a:p>
      </xdr:txBody>
    </xdr:sp>
    <xdr:clientData/>
  </xdr:twoCellAnchor>
  <xdr:twoCellAnchor>
    <xdr:from>
      <xdr:col>16</xdr:col>
      <xdr:colOff>657225</xdr:colOff>
      <xdr:row>16</xdr:row>
      <xdr:rowOff>381000</xdr:rowOff>
    </xdr:from>
    <xdr:to>
      <xdr:col>20</xdr:col>
      <xdr:colOff>95250</xdr:colOff>
      <xdr:row>18</xdr:row>
      <xdr:rowOff>809625</xdr:rowOff>
    </xdr:to>
    <xdr:sp>
      <xdr:nvSpPr>
        <xdr:cNvPr id="3" name="CaixaDeTexto 17"/>
        <xdr:cNvSpPr txBox="1">
          <a:spLocks noChangeArrowheads="1"/>
        </xdr:cNvSpPr>
      </xdr:nvSpPr>
      <xdr:spPr>
        <a:xfrm>
          <a:off x="85591650" y="29337000"/>
          <a:ext cx="19802475" cy="3495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Silvia Carla Rodrigues de Morais
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Membro da</a:t>
          </a:r>
          <a:r>
            <a:rPr lang="en-US" cap="none" sz="6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Comissão</a:t>
          </a:r>
        </a:p>
      </xdr:txBody>
    </xdr:sp>
    <xdr:clientData/>
  </xdr:twoCellAnchor>
  <xdr:twoCellAnchor editAs="oneCell">
    <xdr:from>
      <xdr:col>3</xdr:col>
      <xdr:colOff>285750</xdr:colOff>
      <xdr:row>0</xdr:row>
      <xdr:rowOff>238125</xdr:rowOff>
    </xdr:from>
    <xdr:to>
      <xdr:col>8</xdr:col>
      <xdr:colOff>4171950</xdr:colOff>
      <xdr:row>4</xdr:row>
      <xdr:rowOff>990600</xdr:rowOff>
    </xdr:to>
    <xdr:pic>
      <xdr:nvPicPr>
        <xdr:cNvPr id="4" name="Imagem 5" descr="brasao vet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02550" y="238125"/>
          <a:ext cx="316515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20" zoomScaleNormal="70" zoomScaleSheetLayoutView="20" workbookViewId="0" topLeftCell="B1">
      <selection activeCell="P14" sqref="P14:P15"/>
    </sheetView>
  </sheetViews>
  <sheetFormatPr defaultColWidth="49.8515625" defaultRowHeight="120.75" customHeight="1"/>
  <cols>
    <col min="1" max="1" width="29.00390625" style="1" customWidth="1"/>
    <col min="2" max="2" width="223.57421875" style="1" customWidth="1"/>
    <col min="3" max="3" width="49.140625" style="1" customWidth="1"/>
    <col min="4" max="4" width="44.28125" style="1" customWidth="1"/>
    <col min="5" max="5" width="92.140625" style="1" customWidth="1"/>
    <col min="6" max="6" width="118.00390625" style="1" customWidth="1"/>
    <col min="7" max="7" width="78.57421875" style="1" customWidth="1"/>
    <col min="8" max="8" width="83.421875" style="1" customWidth="1"/>
    <col min="9" max="9" width="67.57421875" style="1" customWidth="1"/>
    <col min="10" max="10" width="87.140625" style="1" customWidth="1"/>
    <col min="11" max="11" width="76.00390625" style="1" customWidth="1"/>
    <col min="12" max="12" width="44.421875" style="1" customWidth="1"/>
    <col min="13" max="13" width="45.421875" style="1" customWidth="1"/>
    <col min="14" max="14" width="89.28125" style="1" customWidth="1"/>
    <col min="15" max="15" width="91.00390625" style="1" customWidth="1"/>
    <col min="16" max="16" width="54.8515625" style="1" customWidth="1"/>
    <col min="17" max="17" width="61.421875" style="1" customWidth="1"/>
    <col min="18" max="18" width="95.7109375" style="1" customWidth="1"/>
    <col min="19" max="19" width="94.57421875" style="1" customWidth="1"/>
    <col min="20" max="20" width="53.7109375" style="1" customWidth="1"/>
    <col min="21" max="21" width="53.8515625" style="1" customWidth="1"/>
    <col min="22" max="16384" width="49.8515625" style="1" customWidth="1"/>
  </cols>
  <sheetData>
    <row r="1" spans="7:21" ht="120.75" customHeight="1">
      <c r="G1" s="2"/>
      <c r="H1" s="2"/>
      <c r="I1" s="2"/>
      <c r="J1" s="2"/>
      <c r="K1" s="2"/>
      <c r="L1" s="4"/>
      <c r="M1" s="4"/>
      <c r="N1" s="2"/>
      <c r="O1" s="2"/>
      <c r="P1" s="4"/>
      <c r="Q1" s="4"/>
      <c r="R1" s="2"/>
      <c r="S1" s="2"/>
      <c r="T1" s="4"/>
      <c r="U1" s="4"/>
    </row>
    <row r="2" spans="7:21" ht="120.75" customHeight="1">
      <c r="G2" s="2"/>
      <c r="H2" s="2"/>
      <c r="I2" s="2"/>
      <c r="J2" s="2"/>
      <c r="K2" s="2"/>
      <c r="L2" s="4"/>
      <c r="M2" s="4"/>
      <c r="N2" s="2"/>
      <c r="O2" s="2"/>
      <c r="P2" s="4"/>
      <c r="Q2" s="4"/>
      <c r="R2" s="2"/>
      <c r="S2" s="2"/>
      <c r="T2" s="4"/>
      <c r="U2" s="4"/>
    </row>
    <row r="3" spans="7:21" ht="120.75" customHeight="1">
      <c r="G3" s="2"/>
      <c r="H3" s="2"/>
      <c r="I3" s="2"/>
      <c r="J3" s="2"/>
      <c r="K3" s="2"/>
      <c r="L3" s="4"/>
      <c r="M3" s="4"/>
      <c r="N3" s="2"/>
      <c r="O3" s="2"/>
      <c r="P3" s="4"/>
      <c r="Q3" s="4"/>
      <c r="R3" s="2"/>
      <c r="S3" s="2"/>
      <c r="T3" s="4"/>
      <c r="U3" s="4"/>
    </row>
    <row r="4" spans="7:21" ht="120.75" customHeight="1">
      <c r="G4" s="2"/>
      <c r="H4" s="2"/>
      <c r="I4" s="2"/>
      <c r="J4" s="2"/>
      <c r="K4" s="2"/>
      <c r="L4" s="4"/>
      <c r="M4" s="4"/>
      <c r="N4" s="2"/>
      <c r="O4" s="2"/>
      <c r="P4" s="4"/>
      <c r="Q4" s="4"/>
      <c r="R4" s="2"/>
      <c r="S4" s="2"/>
      <c r="T4" s="4"/>
      <c r="U4" s="4"/>
    </row>
    <row r="5" spans="7:21" ht="120.75" customHeight="1">
      <c r="G5" s="2"/>
      <c r="H5" s="2"/>
      <c r="I5" s="2"/>
      <c r="J5" s="2"/>
      <c r="K5" s="2"/>
      <c r="L5" s="4"/>
      <c r="M5" s="4"/>
      <c r="N5" s="2"/>
      <c r="O5" s="2"/>
      <c r="P5" s="4"/>
      <c r="Q5" s="4"/>
      <c r="R5" s="2"/>
      <c r="S5" s="2"/>
      <c r="T5" s="4"/>
      <c r="U5" s="4"/>
    </row>
    <row r="6" spans="2:21" s="17" customFormat="1" ht="171" customHeight="1">
      <c r="B6" s="63" t="s">
        <v>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2:21" s="17" customFormat="1" ht="171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2:21" s="14" customFormat="1" ht="95.25" customHeight="1">
      <c r="B8" s="14" t="s">
        <v>13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T8" s="16"/>
      <c r="U8" s="16"/>
    </row>
    <row r="9" spans="1:21" ht="167.25" customHeight="1">
      <c r="A9" s="17"/>
      <c r="B9" s="18"/>
      <c r="C9" s="17"/>
      <c r="D9" s="17"/>
      <c r="E9" s="82" t="s">
        <v>2</v>
      </c>
      <c r="F9" s="83"/>
      <c r="G9" s="84" t="s">
        <v>3</v>
      </c>
      <c r="H9" s="85"/>
      <c r="I9" s="86" t="s">
        <v>4</v>
      </c>
      <c r="J9" s="61" t="s">
        <v>15</v>
      </c>
      <c r="K9" s="62"/>
      <c r="L9" s="65" t="s">
        <v>4</v>
      </c>
      <c r="M9" s="34" t="s">
        <v>8</v>
      </c>
      <c r="N9" s="64" t="s">
        <v>16</v>
      </c>
      <c r="O9" s="64"/>
      <c r="P9" s="65" t="s">
        <v>4</v>
      </c>
      <c r="Q9" s="34" t="s">
        <v>9</v>
      </c>
      <c r="R9" s="72" t="s">
        <v>17</v>
      </c>
      <c r="S9" s="72"/>
      <c r="T9" s="65" t="s">
        <v>4</v>
      </c>
      <c r="U9" s="19" t="s">
        <v>8</v>
      </c>
    </row>
    <row r="10" spans="1:21" ht="120.75" customHeight="1">
      <c r="A10" s="17"/>
      <c r="B10" s="20"/>
      <c r="C10" s="81"/>
      <c r="D10" s="81"/>
      <c r="E10" s="73" t="s">
        <v>0</v>
      </c>
      <c r="F10" s="74"/>
      <c r="G10" s="77" t="s">
        <v>0</v>
      </c>
      <c r="H10" s="78"/>
      <c r="I10" s="86"/>
      <c r="J10" s="66" t="s">
        <v>0</v>
      </c>
      <c r="K10" s="67"/>
      <c r="L10" s="65"/>
      <c r="M10" s="51" t="s">
        <v>5</v>
      </c>
      <c r="N10" s="66" t="s">
        <v>0</v>
      </c>
      <c r="O10" s="67"/>
      <c r="P10" s="65"/>
      <c r="Q10" s="51" t="s">
        <v>5</v>
      </c>
      <c r="R10" s="66" t="s">
        <v>0</v>
      </c>
      <c r="S10" s="67"/>
      <c r="T10" s="65"/>
      <c r="U10" s="51" t="s">
        <v>5</v>
      </c>
    </row>
    <row r="11" spans="1:21" ht="58.5" customHeight="1">
      <c r="A11" s="17"/>
      <c r="B11" s="20"/>
      <c r="C11" s="81"/>
      <c r="D11" s="81"/>
      <c r="E11" s="75"/>
      <c r="F11" s="76"/>
      <c r="G11" s="79"/>
      <c r="H11" s="80"/>
      <c r="I11" s="86"/>
      <c r="J11" s="68"/>
      <c r="K11" s="69"/>
      <c r="L11" s="65"/>
      <c r="M11" s="52"/>
      <c r="N11" s="68"/>
      <c r="O11" s="69"/>
      <c r="P11" s="65"/>
      <c r="Q11" s="52"/>
      <c r="R11" s="68"/>
      <c r="S11" s="69"/>
      <c r="T11" s="65"/>
      <c r="U11" s="52"/>
    </row>
    <row r="12" spans="1:21" s="5" customFormat="1" ht="120.75" customHeight="1">
      <c r="A12" s="13"/>
      <c r="B12" s="21"/>
      <c r="C12" s="22"/>
      <c r="D12" s="23"/>
      <c r="E12" s="57">
        <f>SUM(F15)</f>
        <v>60333.34</v>
      </c>
      <c r="F12" s="58"/>
      <c r="G12" s="59">
        <f>MIN(J12,N12,R12)</f>
        <v>60000</v>
      </c>
      <c r="H12" s="60"/>
      <c r="I12" s="10">
        <f>IF(G12=0," ",(G12/E12)-1)</f>
        <v>-0.005524971765196396</v>
      </c>
      <c r="J12" s="70">
        <f>SUM(K15)</f>
        <v>60000</v>
      </c>
      <c r="K12" s="71"/>
      <c r="L12" s="10">
        <f>IF(J12=0," ",(J12/E12)-1)</f>
        <v>-0.005524971765196396</v>
      </c>
      <c r="M12" s="11">
        <f>IF(J12=0," ",IF($M$9="ME",(J12/$G$12)-1,IF($M$9="EPP",(J12/$G$12)-1," ")))</f>
        <v>0</v>
      </c>
      <c r="N12" s="55">
        <f>SUM(O15)</f>
        <v>60300</v>
      </c>
      <c r="O12" s="56"/>
      <c r="P12" s="10">
        <f>IF(N12=0," ",(N12/E12)-1)</f>
        <v>-0.0005525966240224056</v>
      </c>
      <c r="Q12" s="11">
        <f>IF(N12=0," ",IF($Q$9="ME",(N12/$G$12)-1,IF($Q$9="EPP",(N12/$G$12)-1," ")))</f>
        <v>0.004999999999999893</v>
      </c>
      <c r="R12" s="55">
        <f>SUM(S15)</f>
        <v>60333.34</v>
      </c>
      <c r="S12" s="56"/>
      <c r="T12" s="10">
        <f>IF(R12=0," ",(R12/E12)-1)</f>
        <v>0</v>
      </c>
      <c r="U12" s="11">
        <f>IF(R12=0," ",IF($U$9="ME",(R12/$G$12)-1,IF($U$9="EPP",(R12/$G$12)-1," ")))</f>
        <v>0.005555666666666514</v>
      </c>
    </row>
    <row r="13" spans="1:21" ht="120.75" customHeight="1">
      <c r="A13" s="24" t="s">
        <v>6</v>
      </c>
      <c r="B13" s="25" t="s">
        <v>7</v>
      </c>
      <c r="C13" s="26" t="s">
        <v>11</v>
      </c>
      <c r="D13" s="26" t="s">
        <v>12</v>
      </c>
      <c r="E13" s="27"/>
      <c r="F13" s="27" t="s">
        <v>1</v>
      </c>
      <c r="G13" s="28"/>
      <c r="H13" s="29" t="s">
        <v>1</v>
      </c>
      <c r="I13" s="30"/>
      <c r="J13" s="31"/>
      <c r="K13" s="32" t="s">
        <v>1</v>
      </c>
      <c r="L13" s="33"/>
      <c r="M13" s="34"/>
      <c r="N13" s="31"/>
      <c r="O13" s="32" t="s">
        <v>1</v>
      </c>
      <c r="P13" s="33"/>
      <c r="Q13" s="34"/>
      <c r="R13" s="31"/>
      <c r="S13" s="32" t="s">
        <v>1</v>
      </c>
      <c r="T13" s="33"/>
      <c r="U13" s="34"/>
    </row>
    <row r="14" spans="1:21" ht="409.5">
      <c r="A14" s="35">
        <v>1</v>
      </c>
      <c r="B14" s="7" t="s">
        <v>14</v>
      </c>
      <c r="C14" s="8" t="s">
        <v>10</v>
      </c>
      <c r="D14" s="37">
        <v>1</v>
      </c>
      <c r="E14" s="36">
        <v>60333.34</v>
      </c>
      <c r="F14" s="36">
        <v>60333.34</v>
      </c>
      <c r="G14" s="9">
        <f>MIN(J14,N14,R14)</f>
        <v>60000</v>
      </c>
      <c r="H14" s="39">
        <f>MIN(K14,O14,S14)</f>
        <v>60000</v>
      </c>
      <c r="I14" s="10">
        <f>IF(G14=0," ",(G14/E14)-1)</f>
        <v>-0.005524971765196396</v>
      </c>
      <c r="J14" s="40">
        <v>60000</v>
      </c>
      <c r="K14" s="40">
        <v>60000</v>
      </c>
      <c r="L14" s="89">
        <f>IF(J14=0," ",(J14/E14)-1)</f>
        <v>-0.005524971765196396</v>
      </c>
      <c r="M14" s="89">
        <f>IF(K14=0," ",IF($Q$9="ME",(K14/$H$14)-1,IF($Q$9="EPP",(K14/$H$14)-1," ")))</f>
        <v>0</v>
      </c>
      <c r="N14" s="12">
        <v>60300</v>
      </c>
      <c r="O14" s="38">
        <v>60300</v>
      </c>
      <c r="P14" s="89">
        <f>IF(N14=0," ",(N14/E14)-1)</f>
        <v>-0.0005525966240224056</v>
      </c>
      <c r="Q14" s="11">
        <f>IF(O14=0," ",IF($Q$9="ME",(O14/$H$14)-1,IF($Q$9="EPP",(O14/$H$14)-1," ")))</f>
        <v>0.004999999999999893</v>
      </c>
      <c r="R14" s="12">
        <v>60333.34</v>
      </c>
      <c r="S14" s="12">
        <v>60333.34</v>
      </c>
      <c r="T14" s="10">
        <f>IF(R14=0," ",(R14/E14)-1)</f>
        <v>0</v>
      </c>
      <c r="U14" s="10">
        <f>IF(S14=0," ",(S14/K14)-1)</f>
        <v>0.005555666666666514</v>
      </c>
    </row>
    <row r="15" spans="1:21" ht="120.75" customHeight="1">
      <c r="A15" s="41"/>
      <c r="B15" s="53"/>
      <c r="C15" s="53"/>
      <c r="D15" s="54"/>
      <c r="E15" s="36"/>
      <c r="F15" s="42">
        <f>SUM(F14:F14)</f>
        <v>60333.34</v>
      </c>
      <c r="G15" s="9"/>
      <c r="H15" s="44">
        <f>MIN(K15,O15,S15)</f>
        <v>60000</v>
      </c>
      <c r="I15" s="88"/>
      <c r="J15" s="87"/>
      <c r="K15" s="46">
        <f>SUM(K14:K14)</f>
        <v>60000</v>
      </c>
      <c r="L15" s="88"/>
      <c r="M15" s="88"/>
      <c r="N15" s="43"/>
      <c r="O15" s="45">
        <f>SUM(O14:O14)</f>
        <v>60300</v>
      </c>
      <c r="P15" s="88"/>
      <c r="Q15" s="47"/>
      <c r="R15" s="43"/>
      <c r="S15" s="48">
        <f>SUM(S14)</f>
        <v>60333.34</v>
      </c>
      <c r="T15" s="49"/>
      <c r="U15" s="50"/>
    </row>
    <row r="16" ht="120.75" customHeight="1">
      <c r="T16" s="6"/>
    </row>
    <row r="17" ht="120.75" customHeight="1">
      <c r="T17" s="6"/>
    </row>
    <row r="18" ht="120.75" customHeight="1">
      <c r="T18" s="6"/>
    </row>
    <row r="19" ht="120.75" customHeight="1">
      <c r="T19" s="6"/>
    </row>
    <row r="20" ht="120.75" customHeight="1">
      <c r="T20" s="6"/>
    </row>
    <row r="21" ht="120.75" customHeight="1">
      <c r="T21" s="6"/>
    </row>
    <row r="22" ht="120.75" customHeight="1">
      <c r="T22" s="6"/>
    </row>
    <row r="23" ht="120.75" customHeight="1">
      <c r="T23" s="6"/>
    </row>
    <row r="24" ht="120.75" customHeight="1">
      <c r="T24" s="6"/>
    </row>
    <row r="25" ht="120.75" customHeight="1">
      <c r="T25" s="6"/>
    </row>
    <row r="26" ht="120.75" customHeight="1">
      <c r="T26" s="6"/>
    </row>
    <row r="27" ht="120.75" customHeight="1">
      <c r="T27" s="6"/>
    </row>
    <row r="28" ht="120.75" customHeight="1">
      <c r="T28" s="6"/>
    </row>
    <row r="29" ht="120.75" customHeight="1">
      <c r="T29" s="6"/>
    </row>
    <row r="30" ht="120.75" customHeight="1">
      <c r="T30" s="6"/>
    </row>
    <row r="31" ht="120.75" customHeight="1">
      <c r="T31" s="6"/>
    </row>
    <row r="32" ht="120.75" customHeight="1">
      <c r="T32" s="6"/>
    </row>
    <row r="33" ht="120.75" customHeight="1">
      <c r="T33" s="6"/>
    </row>
    <row r="34" ht="120.75" customHeight="1">
      <c r="T34" s="6"/>
    </row>
    <row r="35" ht="120.75" customHeight="1">
      <c r="T35" s="6"/>
    </row>
    <row r="36" ht="120.75" customHeight="1">
      <c r="T36" s="6"/>
    </row>
    <row r="37" ht="120.75" customHeight="1">
      <c r="T37" s="6"/>
    </row>
    <row r="38" ht="120.75" customHeight="1">
      <c r="T38" s="6"/>
    </row>
    <row r="39" ht="120.75" customHeight="1">
      <c r="T39" s="6"/>
    </row>
    <row r="40" ht="120.75" customHeight="1">
      <c r="T40" s="6"/>
    </row>
    <row r="41" ht="120.75" customHeight="1">
      <c r="T41" s="3"/>
    </row>
  </sheetData>
  <sheetProtection/>
  <mergeCells count="26">
    <mergeCell ref="L9:L11"/>
    <mergeCell ref="E10:F11"/>
    <mergeCell ref="G10:H11"/>
    <mergeCell ref="J10:K11"/>
    <mergeCell ref="D10:D11"/>
    <mergeCell ref="C10:C11"/>
    <mergeCell ref="E9:F9"/>
    <mergeCell ref="G9:H9"/>
    <mergeCell ref="I9:I11"/>
    <mergeCell ref="J9:K9"/>
    <mergeCell ref="B6:U7"/>
    <mergeCell ref="N9:O9"/>
    <mergeCell ref="P9:P11"/>
    <mergeCell ref="N10:O11"/>
    <mergeCell ref="N12:O12"/>
    <mergeCell ref="U10:U11"/>
    <mergeCell ref="R9:S9"/>
    <mergeCell ref="T9:T11"/>
    <mergeCell ref="R10:S11"/>
    <mergeCell ref="M10:M11"/>
    <mergeCell ref="B15:D15"/>
    <mergeCell ref="R12:S12"/>
    <mergeCell ref="Q10:Q11"/>
    <mergeCell ref="E12:F12"/>
    <mergeCell ref="G12:H12"/>
    <mergeCell ref="J12:K12"/>
  </mergeCells>
  <conditionalFormatting sqref="I12 Q15 I14 L14 P14 T14:T40">
    <cfRule type="cellIs" priority="2562" dxfId="3" operator="lessThan" stopIfTrue="1">
      <formula>-0.5</formula>
    </cfRule>
    <cfRule type="cellIs" priority="2563" dxfId="2" operator="greaterThan" stopIfTrue="1">
      <formula>0.1</formula>
    </cfRule>
  </conditionalFormatting>
  <conditionalFormatting sqref="Q15">
    <cfRule type="cellIs" priority="2565" dxfId="4" operator="between" stopIfTrue="1">
      <formula>0</formula>
      <formula>0.1</formula>
    </cfRule>
  </conditionalFormatting>
  <conditionalFormatting sqref="I12 I14 L14 P14 T14:T40">
    <cfRule type="cellIs" priority="2561" dxfId="3" operator="lessThan" stopIfTrue="1">
      <formula>-0.5</formula>
    </cfRule>
  </conditionalFormatting>
  <conditionalFormatting sqref="J12">
    <cfRule type="cellIs" priority="2569" dxfId="23" operator="equal" stopIfTrue="1">
      <formula>'PLAN 01'!#REF!</formula>
    </cfRule>
  </conditionalFormatting>
  <conditionalFormatting sqref="N12">
    <cfRule type="cellIs" priority="2119" dxfId="23" operator="equal" stopIfTrue="1">
      <formula>'PLAN 01'!#REF!</formula>
    </cfRule>
  </conditionalFormatting>
  <conditionalFormatting sqref="L12">
    <cfRule type="cellIs" priority="2110" dxfId="3" operator="lessThan" stopIfTrue="1">
      <formula>-0.5</formula>
    </cfRule>
    <cfRule type="cellIs" priority="2111" dxfId="2" operator="greaterThan" stopIfTrue="1">
      <formula>0.1</formula>
    </cfRule>
  </conditionalFormatting>
  <conditionalFormatting sqref="L12">
    <cfRule type="cellIs" priority="2109" dxfId="3" operator="lessThan" stopIfTrue="1">
      <formula>-0.5</formula>
    </cfRule>
  </conditionalFormatting>
  <conditionalFormatting sqref="P12">
    <cfRule type="cellIs" priority="2107" dxfId="3" operator="lessThan" stopIfTrue="1">
      <formula>-0.5</formula>
    </cfRule>
    <cfRule type="cellIs" priority="2108" dxfId="2" operator="greaterThan" stopIfTrue="1">
      <formula>0.1</formula>
    </cfRule>
  </conditionalFormatting>
  <conditionalFormatting sqref="P12">
    <cfRule type="cellIs" priority="2106" dxfId="3" operator="lessThan" stopIfTrue="1">
      <formula>-0.5</formula>
    </cfRule>
  </conditionalFormatting>
  <conditionalFormatting sqref="R12">
    <cfRule type="cellIs" priority="1449" dxfId="23" operator="equal" stopIfTrue="1">
      <formula>'PLAN 01'!#REF!</formula>
    </cfRule>
  </conditionalFormatting>
  <conditionalFormatting sqref="T12">
    <cfRule type="cellIs" priority="1447" dxfId="3" operator="lessThan" stopIfTrue="1">
      <formula>-0.5</formula>
    </cfRule>
    <cfRule type="cellIs" priority="1448" dxfId="2" operator="greaterThan" stopIfTrue="1">
      <formula>0.1</formula>
    </cfRule>
  </conditionalFormatting>
  <conditionalFormatting sqref="T12">
    <cfRule type="cellIs" priority="1446" dxfId="3" operator="lessThan" stopIfTrue="1">
      <formula>-0.5</formula>
    </cfRule>
  </conditionalFormatting>
  <conditionalFormatting sqref="Q12">
    <cfRule type="cellIs" priority="83" dxfId="4" operator="between" stopIfTrue="1">
      <formula>0</formula>
      <formula>0.1</formula>
    </cfRule>
  </conditionalFormatting>
  <conditionalFormatting sqref="Q12">
    <cfRule type="cellIs" priority="81" dxfId="3" operator="lessThan" stopIfTrue="1">
      <formula>-0.5</formula>
    </cfRule>
    <cfRule type="cellIs" priority="82" dxfId="2" operator="greaterThan" stopIfTrue="1">
      <formula>0.1</formula>
    </cfRule>
  </conditionalFormatting>
  <conditionalFormatting sqref="U12">
    <cfRule type="cellIs" priority="35" dxfId="4" operator="between" stopIfTrue="1">
      <formula>0</formula>
      <formula>0.1</formula>
    </cfRule>
  </conditionalFormatting>
  <conditionalFormatting sqref="U12">
    <cfRule type="cellIs" priority="33" dxfId="3" operator="lessThan" stopIfTrue="1">
      <formula>-0.5</formula>
    </cfRule>
    <cfRule type="cellIs" priority="34" dxfId="2" operator="greaterThan" stopIfTrue="1">
      <formula>0.1</formula>
    </cfRule>
  </conditionalFormatting>
  <conditionalFormatting sqref="M12">
    <cfRule type="cellIs" priority="17" dxfId="4" operator="between" stopIfTrue="1">
      <formula>0</formula>
      <formula>0.1</formula>
    </cfRule>
  </conditionalFormatting>
  <conditionalFormatting sqref="M12">
    <cfRule type="cellIs" priority="15" dxfId="3" operator="lessThan" stopIfTrue="1">
      <formula>-0.5</formula>
    </cfRule>
    <cfRule type="cellIs" priority="16" dxfId="2" operator="greaterThan" stopIfTrue="1">
      <formula>0.1</formula>
    </cfRule>
  </conditionalFormatting>
  <conditionalFormatting sqref="U14">
    <cfRule type="cellIs" priority="10" dxfId="3" operator="lessThan" stopIfTrue="1">
      <formula>-0.5</formula>
    </cfRule>
    <cfRule type="cellIs" priority="11" dxfId="2" operator="greaterThan" stopIfTrue="1">
      <formula>0.1</formula>
    </cfRule>
  </conditionalFormatting>
  <conditionalFormatting sqref="U14">
    <cfRule type="cellIs" priority="9" dxfId="3" operator="lessThan" stopIfTrue="1">
      <formula>-0.5</formula>
    </cfRule>
  </conditionalFormatting>
  <conditionalFormatting sqref="Q14">
    <cfRule type="cellIs" priority="8" dxfId="4" operator="between" stopIfTrue="1">
      <formula>0</formula>
      <formula>0.1</formula>
    </cfRule>
  </conditionalFormatting>
  <conditionalFormatting sqref="Q14">
    <cfRule type="cellIs" priority="6" dxfId="3" operator="lessThan" stopIfTrue="1">
      <formula>-0.5</formula>
    </cfRule>
    <cfRule type="cellIs" priority="7" dxfId="2" operator="greaterThan" stopIfTrue="1">
      <formula>0.1</formula>
    </cfRule>
  </conditionalFormatting>
  <conditionalFormatting sqref="M14">
    <cfRule type="cellIs" priority="5" dxfId="4" operator="between" stopIfTrue="1">
      <formula>0</formula>
      <formula>0.1</formula>
    </cfRule>
  </conditionalFormatting>
  <conditionalFormatting sqref="M14">
    <cfRule type="cellIs" priority="3" dxfId="3" operator="lessThan" stopIfTrue="1">
      <formula>-0.5</formula>
    </cfRule>
    <cfRule type="cellIs" priority="4" dxfId="2" operator="greaterThan" stopIfTrue="1">
      <formula>0.1</formula>
    </cfRule>
  </conditionalFormatting>
  <conditionalFormatting sqref="H14">
    <cfRule type="aboveAverage" priority="1" dxfId="1" stopIfTrue="1" aboveAverage="0">
      <formula>H14&lt;AVERAGE(IF(ISERROR($H$14:$H$14),"",IF(ISBLANK($H$14:$H$14),"",$H$14:$H$14)))</formula>
    </cfRule>
    <cfRule type="cellIs" priority="2" dxfId="0" operator="lessThan" stopIfTrue="1">
      <formula>36500</formula>
    </cfRule>
  </conditionalFormatting>
  <printOptions/>
  <pageMargins left="0.03937007874015748" right="0.03937007874015748" top="0.7480314960629921" bottom="0.7480314960629921" header="0.31496062992125984" footer="0.31496062992125984"/>
  <pageSetup fitToHeight="0" fitToWidth="0" orientation="landscape" paperSize="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WSGUILHERME</dc:creator>
  <cp:keywords/>
  <dc:description/>
  <cp:lastModifiedBy>Usuário do Windows</cp:lastModifiedBy>
  <cp:lastPrinted>2019-04-09T13:49:05Z</cp:lastPrinted>
  <dcterms:created xsi:type="dcterms:W3CDTF">2003-02-20T17:35:44Z</dcterms:created>
  <dcterms:modified xsi:type="dcterms:W3CDTF">2019-04-09T19:18:19Z</dcterms:modified>
  <cp:category/>
  <cp:version/>
  <cp:contentType/>
  <cp:contentStatus/>
</cp:coreProperties>
</file>